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13_ncr:1_{AF8A276E-9275-48F6-A7E0-1261765034A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VIV-Ent-Value" sheetId="1" r:id="rId1"/>
  </sheets>
  <definedNames>
    <definedName name="_xlnm.Print_Area" localSheetId="0">'VIV-Ent-Value'!$A$1:$AA$82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9" i="1" l="1"/>
  <c r="N7" i="1"/>
  <c r="H20" i="1"/>
  <c r="N15" i="1"/>
  <c r="H11" i="1" l="1"/>
  <c r="H15" i="1"/>
  <c r="H17" i="1"/>
  <c r="N52" i="1"/>
  <c r="N54" i="1" s="1"/>
  <c r="N42" i="1"/>
  <c r="N35" i="1"/>
  <c r="H12" i="1"/>
  <c r="H10" i="1"/>
  <c r="N25" i="1"/>
  <c r="N44" i="1" l="1"/>
  <c r="N56" i="1" s="1"/>
  <c r="H9" i="1" l="1"/>
  <c r="H21" i="1" s="1"/>
  <c r="N27" i="1" l="1"/>
  <c r="N58" i="1" s="1"/>
</calcChain>
</file>

<file path=xl/sharedStrings.xml><?xml version="1.0" encoding="utf-8"?>
<sst xmlns="http://schemas.openxmlformats.org/spreadsheetml/2006/main" count="92" uniqueCount="85">
  <si>
    <t>Current Share Price:</t>
  </si>
  <si>
    <t>Equity Value:</t>
  </si>
  <si>
    <t>Noncontrolling Interests:</t>
  </si>
  <si>
    <t>Enterprise Value:</t>
  </si>
  <si>
    <t>Vivendi - Equity Value, Enterprise Value, and Financial Data:</t>
  </si>
  <si>
    <t>Balance Sheet:</t>
  </si>
  <si>
    <t>Current Assets:</t>
  </si>
  <si>
    <t>Cash:</t>
  </si>
  <si>
    <t>Accounts Receivable:</t>
  </si>
  <si>
    <t>Inventory:</t>
  </si>
  <si>
    <t>Total Current Assets:</t>
  </si>
  <si>
    <t>Property, Plant &amp; Equipment:</t>
  </si>
  <si>
    <t>Goodwill:</t>
  </si>
  <si>
    <t>Other Intangible Assets:</t>
  </si>
  <si>
    <t>Total Assets:</t>
  </si>
  <si>
    <t>Current Liabilities:</t>
  </si>
  <si>
    <t>Accounts Payable:</t>
  </si>
  <si>
    <t>Total Current Liabilities:</t>
  </si>
  <si>
    <t>Equity:</t>
  </si>
  <si>
    <t>Total Equity:</t>
  </si>
  <si>
    <t>Total Liabilities &amp; Equity:</t>
  </si>
  <si>
    <t>BALANCE CHECK:</t>
  </si>
  <si>
    <t>Current Content Assets:</t>
  </si>
  <si>
    <t>Current Tax Receivables:</t>
  </si>
  <si>
    <t>Non-Current Content Assets:</t>
  </si>
  <si>
    <t>Non-Current Assets:</t>
  </si>
  <si>
    <t>Investments in Equity Affiliates:</t>
  </si>
  <si>
    <t>Non-Current Financial Assets:</t>
  </si>
  <si>
    <t>Deferred Tax Assets:</t>
  </si>
  <si>
    <t>Total Non-Current Assets:</t>
  </si>
  <si>
    <t>Short-Term Debt and Borrowings:</t>
  </si>
  <si>
    <t>(€ in Millions Except Per Share Data)</t>
  </si>
  <si>
    <t>Current Tax Payables:</t>
  </si>
  <si>
    <t>Current Provisions:</t>
  </si>
  <si>
    <t>Long-Term Debt and Borrowings:</t>
  </si>
  <si>
    <t>Non-Current Liabilities:</t>
  </si>
  <si>
    <t>Total Non-Current Liabilities:</t>
  </si>
  <si>
    <t>Deferred Tax Liabilities:</t>
  </si>
  <si>
    <t>Non-Current Provisions:</t>
  </si>
  <si>
    <t>Other Non-Current Liabilities:</t>
  </si>
  <si>
    <t>Share Capital:</t>
  </si>
  <si>
    <t>Additional Paid-In Capital:</t>
  </si>
  <si>
    <t>Treasury Shares:</t>
  </si>
  <si>
    <t>Retained Earnings and Other:</t>
  </si>
  <si>
    <t>Total Liabilities:</t>
  </si>
  <si>
    <t>Shareholders' Equity:</t>
  </si>
  <si>
    <t>Total Shareholders' Equity:</t>
  </si>
  <si>
    <t>Current Financial Assets:</t>
  </si>
  <si>
    <t>Shares Outstanding (Millions):</t>
  </si>
  <si>
    <t>No! Never. It's an operating asset.</t>
  </si>
  <si>
    <t>No! Never. It's an operating asset (TV/films for a media company).</t>
  </si>
  <si>
    <t>No! Never. It's an operating asset (constantly being collected/paid out).</t>
  </si>
  <si>
    <t>No! Never. It is an "operating asset" of sorts since it reflects acquired companies.</t>
  </si>
  <si>
    <t>(-) Cash &amp; Cash-Equivalents:</t>
  </si>
  <si>
    <t>(-) Investments &amp; Financial Assets:</t>
  </si>
  <si>
    <t>(-) Equity Investments:</t>
  </si>
  <si>
    <t>(-) Other Non-Core Assets, Net:</t>
  </si>
  <si>
    <t>(-) Net Operating Losses (NOLs):</t>
  </si>
  <si>
    <t>(+) Total Debt:</t>
  </si>
  <si>
    <t>(+) Preferred Stock:</t>
  </si>
  <si>
    <t>(+) Noncontrolling Interests:</t>
  </si>
  <si>
    <t>(+) Unfunded Pension Obligations:</t>
  </si>
  <si>
    <t>(+) Capital Leases:</t>
  </si>
  <si>
    <t>(+) Restructuring &amp; Legal Liabilities:</t>
  </si>
  <si>
    <t>Should You SUBTRACT This Asset in the Enterprise Value Calculation?</t>
  </si>
  <si>
    <r>
      <rPr>
        <b/>
        <sz val="12"/>
        <color theme="1"/>
        <rFont val="Calibri"/>
        <family val="2"/>
        <scheme val="minor"/>
      </rPr>
      <t>Yes! Always.</t>
    </r>
    <r>
      <rPr>
        <sz val="12"/>
        <color theme="1"/>
        <rFont val="Calibri"/>
        <family val="2"/>
        <scheme val="minor"/>
      </rPr>
      <t xml:space="preserve"> This one is a non-operating asset, but it's also done for </t>
    </r>
    <r>
      <rPr>
        <u/>
        <sz val="12"/>
        <color theme="1"/>
        <rFont val="Calibri"/>
        <family val="2"/>
        <scheme val="minor"/>
      </rPr>
      <t>comparability</t>
    </r>
    <r>
      <rPr>
        <sz val="12"/>
        <color theme="1"/>
        <rFont val="Calibri"/>
        <family val="2"/>
        <scheme val="minor"/>
      </rPr>
      <t>.</t>
    </r>
  </si>
  <si>
    <r>
      <t>Maybe!</t>
    </r>
    <r>
      <rPr>
        <sz val="12"/>
        <color theme="1"/>
        <rFont val="Calibri"/>
        <family val="2"/>
        <scheme val="minor"/>
      </rPr>
      <t xml:space="preserve"> Need to review the footnotes and see what's in there.</t>
    </r>
  </si>
  <si>
    <r>
      <t xml:space="preserve">No! Never. Just a temporary </t>
    </r>
    <r>
      <rPr>
        <i/>
        <sz val="12"/>
        <color theme="1"/>
        <rFont val="Calibri"/>
        <family val="2"/>
        <scheme val="minor"/>
      </rPr>
      <t>timing difference</t>
    </r>
    <r>
      <rPr>
        <sz val="12"/>
        <color theme="1"/>
        <rFont val="Calibri"/>
        <family val="2"/>
        <scheme val="minor"/>
      </rPr>
      <t xml:space="preserve"> between cash and book taxes.</t>
    </r>
  </si>
  <si>
    <r>
      <rPr>
        <b/>
        <sz val="12"/>
        <color theme="1"/>
        <rFont val="Calibri"/>
        <family val="2"/>
        <scheme val="minor"/>
      </rPr>
      <t>Yes! Always</t>
    </r>
    <r>
      <rPr>
        <sz val="12"/>
        <color theme="1"/>
        <rFont val="Calibri"/>
        <family val="2"/>
        <scheme val="minor"/>
      </rPr>
      <t>. Cash is a non-operating asset.</t>
    </r>
  </si>
  <si>
    <r>
      <rPr>
        <b/>
        <sz val="12"/>
        <color theme="1"/>
        <rFont val="Calibri"/>
        <family val="2"/>
        <scheme val="minor"/>
      </rPr>
      <t>Yes! Always</t>
    </r>
    <r>
      <rPr>
        <sz val="12"/>
        <color theme="1"/>
        <rFont val="Calibri"/>
        <family val="2"/>
        <scheme val="minor"/>
      </rPr>
      <t>. Financial Assets are investments that have nothing to do with the core business.</t>
    </r>
  </si>
  <si>
    <r>
      <t>Maybe</t>
    </r>
    <r>
      <rPr>
        <sz val="12"/>
        <color theme="1"/>
        <rFont val="Calibri"/>
        <family val="2"/>
        <scheme val="minor"/>
      </rPr>
      <t>! Need to read the footnotes and check… subtract the NOL component of these.</t>
    </r>
  </si>
  <si>
    <t>ASSETS:</t>
  </si>
  <si>
    <t>FY 18</t>
  </si>
  <si>
    <t>LIABILITIES &amp; EQUITY:</t>
  </si>
  <si>
    <r>
      <t>Yes! Always</t>
    </r>
    <r>
      <rPr>
        <sz val="12"/>
        <color theme="1"/>
        <rFont val="Calibri"/>
        <family val="2"/>
        <scheme val="minor"/>
      </rPr>
      <t xml:space="preserve">. Represents another investor group, and done for </t>
    </r>
    <r>
      <rPr>
        <u/>
        <sz val="12"/>
        <color theme="1"/>
        <rFont val="Calibri"/>
        <family val="2"/>
        <scheme val="minor"/>
      </rPr>
      <t>comparability</t>
    </r>
    <r>
      <rPr>
        <sz val="12"/>
        <color theme="1"/>
        <rFont val="Calibri"/>
        <family val="2"/>
        <scheme val="minor"/>
      </rPr>
      <t xml:space="preserve"> purposes.</t>
    </r>
  </si>
  <si>
    <r>
      <t>Yes! Always</t>
    </r>
    <r>
      <rPr>
        <sz val="12"/>
        <color theme="1"/>
        <rFont val="Calibri"/>
        <family val="2"/>
        <scheme val="minor"/>
      </rPr>
      <t>. Long-term lenders represent another investor group in the company.</t>
    </r>
  </si>
  <si>
    <t>How to Calculate Enterprise Value</t>
  </si>
  <si>
    <t>Should You ADD This Liability or Equity Line Item in the Enterprise Value Calculation?</t>
  </si>
  <si>
    <r>
      <rPr>
        <b/>
        <sz val="12"/>
        <color theme="1"/>
        <rFont val="Calibri"/>
        <family val="2"/>
        <scheme val="minor"/>
      </rPr>
      <t>Yes! Always.</t>
    </r>
    <r>
      <rPr>
        <sz val="12"/>
        <color theme="1"/>
        <rFont val="Calibri"/>
        <family val="2"/>
        <scheme val="minor"/>
      </rPr>
      <t xml:space="preserve"> Short-term lenders represent another investor group in the company.</t>
    </r>
  </si>
  <si>
    <t>No! Never. This is an operational liability related to paying the bills.</t>
  </si>
  <si>
    <t>No! Never. This is an operational liability related to paying scheduled taxes.</t>
  </si>
  <si>
    <t>No! Never. You always use the Market Value of Equity, in other words,</t>
  </si>
  <si>
    <t>Shares Outstanding * Share Price, to represent all these items. You skip the Balance Sheet</t>
  </si>
  <si>
    <t>numbers because both Equity Value and Enterprise Value should use market values of items,</t>
  </si>
  <si>
    <t>not book values.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</si>
</sst>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164" formatCode="_-* #,##0.00\ [$€-40C]_-;\-* #,##0.00\ [$€-40C]_-;_-* &quot;-&quot;??\ [$€-40C]_-;_-@_-"/>
    <numFmt numFmtId="165" formatCode="&quot;$&quot;#,##0_);\(&quot;$&quot;#,##0\);&quot;OK!&quot;;&quot;ERROR&quot;"/>
    <numFmt numFmtId="166" formatCode="_-* #,##0\ [$€-40C]_-;\-* #,##0\ [$€-40C]_-;_-* &quot;-&quot;\ [$€-40C]_-;_-@_-"/>
    <numFmt numFmtId="167" formatCode="_(* #,##0.0_);_(* \(#,##0.0\);_(* &quot;-&quot;_);_(@_)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16E4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16E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2" fillId="0" borderId="0" xfId="0" applyFont="1"/>
    <xf numFmtId="0" fontId="3" fillId="3" borderId="1" xfId="0" applyFont="1" applyFill="1" applyBorder="1"/>
    <xf numFmtId="0" fontId="2" fillId="3" borderId="1" xfId="0" applyFont="1" applyFill="1" applyBorder="1"/>
    <xf numFmtId="0" fontId="2" fillId="0" borderId="0" xfId="0" applyFont="1" applyBorder="1"/>
    <xf numFmtId="0" fontId="3" fillId="3" borderId="1" xfId="0" applyFont="1" applyFill="1" applyBorder="1" applyAlignment="1">
      <alignment horizontal="center"/>
    </xf>
    <xf numFmtId="164" fontId="6" fillId="2" borderId="2" xfId="0" applyNumberFormat="1" applyFont="1" applyFill="1" applyBorder="1"/>
    <xf numFmtId="0" fontId="3" fillId="0" borderId="0" xfId="0" applyFont="1" applyBorder="1"/>
    <xf numFmtId="167" fontId="6" fillId="2" borderId="2" xfId="0" applyNumberFormat="1" applyFont="1" applyFill="1" applyBorder="1"/>
    <xf numFmtId="41" fontId="6" fillId="0" borderId="0" xfId="0" applyNumberFormat="1" applyFont="1" applyFill="1" applyBorder="1"/>
    <xf numFmtId="166" fontId="7" fillId="0" borderId="0" xfId="0" applyNumberFormat="1" applyFont="1" applyFill="1" applyBorder="1"/>
    <xf numFmtId="0" fontId="2" fillId="0" borderId="0" xfId="0" applyFont="1" applyAlignment="1">
      <alignment horizontal="left" indent="1"/>
    </xf>
    <xf numFmtId="166" fontId="8" fillId="0" borderId="0" xfId="0" applyNumberFormat="1" applyFont="1"/>
    <xf numFmtId="41" fontId="9" fillId="2" borderId="2" xfId="0" applyNumberFormat="1" applyFont="1" applyFill="1" applyBorder="1"/>
    <xf numFmtId="41" fontId="8" fillId="0" borderId="0" xfId="0" applyNumberFormat="1" applyFont="1"/>
    <xf numFmtId="41" fontId="6" fillId="2" borderId="2" xfId="0" applyNumberFormat="1" applyFont="1" applyFill="1" applyBorder="1"/>
    <xf numFmtId="41" fontId="9" fillId="2" borderId="4" xfId="0" applyNumberFormat="1" applyFont="1" applyFill="1" applyBorder="1"/>
    <xf numFmtId="0" fontId="3" fillId="0" borderId="3" xfId="0" applyFont="1" applyBorder="1"/>
    <xf numFmtId="0" fontId="2" fillId="0" borderId="3" xfId="0" applyFont="1" applyBorder="1"/>
    <xf numFmtId="41" fontId="3" fillId="0" borderId="3" xfId="0" applyNumberFormat="1" applyFont="1" applyBorder="1"/>
    <xf numFmtId="166" fontId="3" fillId="0" borderId="3" xfId="0" applyNumberFormat="1" applyFont="1" applyBorder="1"/>
    <xf numFmtId="41" fontId="2" fillId="0" borderId="0" xfId="0" applyNumberFormat="1" applyFont="1"/>
    <xf numFmtId="0" fontId="2" fillId="0" borderId="0" xfId="0" applyFont="1" applyFill="1" applyBorder="1"/>
    <xf numFmtId="0" fontId="3" fillId="0" borderId="0" xfId="0" applyFont="1" applyBorder="1" applyAlignment="1">
      <alignment horizontal="left"/>
    </xf>
    <xf numFmtId="166" fontId="3" fillId="0" borderId="0" xfId="0" applyNumberFormat="1" applyFont="1" applyBorder="1"/>
    <xf numFmtId="0" fontId="3" fillId="0" borderId="3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1" fontId="10" fillId="0" borderId="0" xfId="0" applyNumberFormat="1" applyFont="1"/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/>
    <xf numFmtId="165" fontId="3" fillId="0" borderId="0" xfId="0" applyNumberFormat="1" applyFont="1"/>
    <xf numFmtId="0" fontId="11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B2:W82"/>
  <sheetViews>
    <sheetView showGridLines="0" tabSelected="1" zoomScaleNormal="100" workbookViewId="0">
      <selection activeCell="B2" sqref="B2"/>
    </sheetView>
  </sheetViews>
  <sheetFormatPr defaultRowHeight="15.75" x14ac:dyDescent="0.25"/>
  <cols>
    <col min="1" max="2" width="1.7109375" style="2" customWidth="1"/>
    <col min="3" max="8" width="12.7109375" style="2" customWidth="1"/>
    <col min="9" max="10" width="1.7109375" style="2" customWidth="1"/>
    <col min="11" max="14" width="12.7109375" style="2" customWidth="1"/>
    <col min="15" max="16" width="1.7109375" style="2" customWidth="1"/>
    <col min="17" max="23" width="12.7109375" style="2" customWidth="1"/>
    <col min="24" max="24" width="2.7109375" style="2" customWidth="1"/>
    <col min="25" max="16384" width="9.140625" style="2"/>
  </cols>
  <sheetData>
    <row r="2" spans="2:23" ht="18.75" x14ac:dyDescent="0.3">
      <c r="B2" s="33" t="s">
        <v>76</v>
      </c>
    </row>
    <row r="3" spans="2:23" x14ac:dyDescent="0.25">
      <c r="B3" s="2" t="s">
        <v>31</v>
      </c>
    </row>
    <row r="5" spans="2:23" x14ac:dyDescent="0.25">
      <c r="B5" s="3" t="s">
        <v>4</v>
      </c>
      <c r="C5" s="4"/>
      <c r="D5" s="4"/>
      <c r="E5" s="4"/>
      <c r="F5" s="4"/>
      <c r="G5" s="4"/>
      <c r="H5" s="4"/>
      <c r="I5" s="5"/>
      <c r="J5" s="3" t="s">
        <v>5</v>
      </c>
      <c r="K5" s="4"/>
      <c r="L5" s="4"/>
      <c r="M5" s="4"/>
      <c r="N5" s="6" t="s">
        <v>72</v>
      </c>
      <c r="P5" s="3" t="s">
        <v>64</v>
      </c>
      <c r="Q5" s="4"/>
      <c r="R5" s="4"/>
      <c r="S5" s="4"/>
      <c r="T5" s="4"/>
      <c r="U5" s="4"/>
      <c r="V5" s="4"/>
      <c r="W5" s="4"/>
    </row>
    <row r="6" spans="2:23" x14ac:dyDescent="0.25">
      <c r="C6" s="2" t="s">
        <v>0</v>
      </c>
      <c r="H6" s="7">
        <v>23.6</v>
      </c>
      <c r="K6" s="8"/>
      <c r="L6" s="5"/>
      <c r="M6" s="5"/>
      <c r="N6" s="5"/>
    </row>
    <row r="7" spans="2:23" x14ac:dyDescent="0.25">
      <c r="C7" s="2" t="s">
        <v>48</v>
      </c>
      <c r="H7" s="9">
        <v>1268.5999999999999</v>
      </c>
      <c r="J7" s="3" t="s">
        <v>71</v>
      </c>
      <c r="K7" s="4"/>
      <c r="L7" s="4"/>
      <c r="M7" s="4"/>
      <c r="N7" s="6" t="str">
        <f>N5</f>
        <v>FY 18</v>
      </c>
    </row>
    <row r="8" spans="2:23" x14ac:dyDescent="0.25">
      <c r="H8" s="10"/>
      <c r="K8" s="1" t="s">
        <v>6</v>
      </c>
    </row>
    <row r="9" spans="2:23" x14ac:dyDescent="0.25">
      <c r="C9" s="1" t="s">
        <v>1</v>
      </c>
      <c r="H9" s="11">
        <f>H7*H6</f>
        <v>29938.959999999999</v>
      </c>
      <c r="K9" s="12" t="s">
        <v>7</v>
      </c>
      <c r="N9" s="13">
        <v>3793</v>
      </c>
      <c r="Q9" s="2" t="s">
        <v>68</v>
      </c>
    </row>
    <row r="10" spans="2:23" x14ac:dyDescent="0.25">
      <c r="C10" s="12" t="s">
        <v>53</v>
      </c>
      <c r="H10" s="14">
        <f>-N9</f>
        <v>-3793</v>
      </c>
      <c r="K10" s="12" t="s">
        <v>47</v>
      </c>
      <c r="N10" s="15">
        <v>1090</v>
      </c>
      <c r="Q10" s="2" t="s">
        <v>69</v>
      </c>
    </row>
    <row r="11" spans="2:23" x14ac:dyDescent="0.25">
      <c r="C11" s="12" t="s">
        <v>54</v>
      </c>
      <c r="H11" s="14">
        <f>-N10-N23</f>
        <v>-3192</v>
      </c>
      <c r="K11" s="12" t="s">
        <v>8</v>
      </c>
      <c r="N11" s="15">
        <v>5314</v>
      </c>
      <c r="Q11" s="2" t="s">
        <v>49</v>
      </c>
    </row>
    <row r="12" spans="2:23" x14ac:dyDescent="0.25">
      <c r="C12" s="12" t="s">
        <v>55</v>
      </c>
      <c r="H12" s="14">
        <f>-N22</f>
        <v>-3418</v>
      </c>
      <c r="K12" s="12" t="s">
        <v>22</v>
      </c>
      <c r="N12" s="15">
        <v>1346</v>
      </c>
      <c r="Q12" s="2" t="s">
        <v>50</v>
      </c>
    </row>
    <row r="13" spans="2:23" x14ac:dyDescent="0.25">
      <c r="C13" s="12" t="s">
        <v>56</v>
      </c>
      <c r="H13" s="16">
        <v>0</v>
      </c>
      <c r="K13" s="12" t="s">
        <v>23</v>
      </c>
      <c r="N13" s="15">
        <v>404</v>
      </c>
      <c r="Q13" s="2" t="s">
        <v>51</v>
      </c>
    </row>
    <row r="14" spans="2:23" x14ac:dyDescent="0.25">
      <c r="C14" s="12" t="s">
        <v>57</v>
      </c>
      <c r="H14" s="16">
        <v>0</v>
      </c>
      <c r="K14" s="12" t="s">
        <v>9</v>
      </c>
      <c r="N14" s="15">
        <v>206</v>
      </c>
      <c r="Q14" s="2" t="s">
        <v>49</v>
      </c>
    </row>
    <row r="15" spans="2:23" x14ac:dyDescent="0.25">
      <c r="C15" s="12" t="s">
        <v>58</v>
      </c>
      <c r="H15" s="14">
        <f>+N31+N38</f>
        <v>4336</v>
      </c>
      <c r="K15" s="18" t="s">
        <v>10</v>
      </c>
      <c r="L15" s="19"/>
      <c r="M15" s="19"/>
      <c r="N15" s="20">
        <f>SUM(N9:N14)</f>
        <v>12153</v>
      </c>
      <c r="Q15" s="1"/>
    </row>
    <row r="16" spans="2:23" x14ac:dyDescent="0.25">
      <c r="C16" s="12" t="s">
        <v>59</v>
      </c>
      <c r="H16" s="16">
        <v>0</v>
      </c>
      <c r="K16" s="12"/>
      <c r="N16" s="15"/>
      <c r="Q16" s="1"/>
    </row>
    <row r="17" spans="2:23" x14ac:dyDescent="0.25">
      <c r="C17" s="12" t="s">
        <v>60</v>
      </c>
      <c r="H17" s="17">
        <f>+N53</f>
        <v>221</v>
      </c>
      <c r="K17" s="1" t="s">
        <v>25</v>
      </c>
    </row>
    <row r="18" spans="2:23" x14ac:dyDescent="0.25">
      <c r="C18" s="12" t="s">
        <v>61</v>
      </c>
      <c r="H18" s="16">
        <v>697</v>
      </c>
      <c r="K18" s="12" t="s">
        <v>11</v>
      </c>
      <c r="N18" s="15">
        <v>986</v>
      </c>
      <c r="Q18" s="2" t="s">
        <v>49</v>
      </c>
    </row>
    <row r="19" spans="2:23" x14ac:dyDescent="0.25">
      <c r="C19" s="12" t="s">
        <v>62</v>
      </c>
      <c r="H19" s="16">
        <v>0</v>
      </c>
      <c r="K19" s="12" t="s">
        <v>12</v>
      </c>
      <c r="N19" s="15">
        <v>12438</v>
      </c>
      <c r="Q19" s="2" t="s">
        <v>52</v>
      </c>
    </row>
    <row r="20" spans="2:23" x14ac:dyDescent="0.25">
      <c r="C20" s="12" t="s">
        <v>63</v>
      </c>
      <c r="H20" s="14">
        <f>55+247</f>
        <v>302</v>
      </c>
      <c r="K20" s="12" t="s">
        <v>13</v>
      </c>
      <c r="N20" s="15">
        <v>437</v>
      </c>
      <c r="Q20" s="2" t="s">
        <v>52</v>
      </c>
    </row>
    <row r="21" spans="2:23" x14ac:dyDescent="0.25">
      <c r="C21" s="18" t="s">
        <v>3</v>
      </c>
      <c r="D21" s="19"/>
      <c r="E21" s="19"/>
      <c r="F21" s="19"/>
      <c r="G21" s="19"/>
      <c r="H21" s="21">
        <f>SUM(H9:H20)</f>
        <v>25091.96</v>
      </c>
      <c r="K21" s="12" t="s">
        <v>24</v>
      </c>
      <c r="N21" s="15">
        <v>2194</v>
      </c>
      <c r="Q21" s="2" t="s">
        <v>50</v>
      </c>
    </row>
    <row r="22" spans="2:23" x14ac:dyDescent="0.25">
      <c r="H22" s="22"/>
      <c r="K22" s="12" t="s">
        <v>26</v>
      </c>
      <c r="N22" s="15">
        <v>3418</v>
      </c>
      <c r="Q22" s="2" t="s">
        <v>65</v>
      </c>
    </row>
    <row r="23" spans="2:23" x14ac:dyDescent="0.25">
      <c r="B23" s="23"/>
      <c r="C23" s="23"/>
      <c r="D23" s="23"/>
      <c r="E23" s="23"/>
      <c r="F23" s="23"/>
      <c r="G23" s="23"/>
      <c r="H23" s="23"/>
      <c r="K23" s="12" t="s">
        <v>27</v>
      </c>
      <c r="N23" s="15">
        <v>2102</v>
      </c>
      <c r="Q23" s="2" t="s">
        <v>69</v>
      </c>
    </row>
    <row r="24" spans="2:23" x14ac:dyDescent="0.25">
      <c r="B24" s="23"/>
      <c r="C24" s="23"/>
      <c r="D24" s="23"/>
      <c r="E24" s="23"/>
      <c r="F24" s="23"/>
      <c r="G24" s="23"/>
      <c r="H24" s="23"/>
      <c r="K24" s="12" t="s">
        <v>28</v>
      </c>
      <c r="N24" s="15">
        <v>675</v>
      </c>
      <c r="Q24" s="1" t="s">
        <v>70</v>
      </c>
    </row>
    <row r="25" spans="2:23" x14ac:dyDescent="0.25">
      <c r="B25" s="23"/>
      <c r="C25" s="23"/>
      <c r="D25" s="23"/>
      <c r="E25" s="23"/>
      <c r="F25" s="23"/>
      <c r="G25" s="23"/>
      <c r="H25" s="23"/>
      <c r="K25" s="18" t="s">
        <v>29</v>
      </c>
      <c r="L25" s="19"/>
      <c r="M25" s="19"/>
      <c r="N25" s="20">
        <f>SUM(N18:N24)</f>
        <v>22250</v>
      </c>
    </row>
    <row r="26" spans="2:23" x14ac:dyDescent="0.25">
      <c r="B26" s="23"/>
      <c r="C26" s="23"/>
      <c r="D26" s="23"/>
      <c r="E26" s="23"/>
      <c r="F26" s="23"/>
      <c r="G26" s="23"/>
      <c r="H26" s="23"/>
    </row>
    <row r="27" spans="2:23" x14ac:dyDescent="0.25">
      <c r="B27" s="23"/>
      <c r="C27" s="23"/>
      <c r="D27" s="23"/>
      <c r="E27" s="23"/>
      <c r="F27" s="23"/>
      <c r="G27" s="23"/>
      <c r="H27" s="23"/>
      <c r="K27" s="24" t="s">
        <v>14</v>
      </c>
      <c r="L27" s="5"/>
      <c r="M27" s="5"/>
      <c r="N27" s="25">
        <f>+N15+N25</f>
        <v>34403</v>
      </c>
    </row>
    <row r="28" spans="2:23" x14ac:dyDescent="0.25">
      <c r="B28" s="23"/>
      <c r="C28" s="23"/>
      <c r="D28" s="23"/>
      <c r="E28" s="23"/>
      <c r="F28" s="23"/>
      <c r="G28" s="23"/>
      <c r="H28" s="23"/>
    </row>
    <row r="29" spans="2:23" x14ac:dyDescent="0.25">
      <c r="B29" s="23"/>
      <c r="C29" s="23"/>
      <c r="D29" s="23"/>
      <c r="E29" s="23"/>
      <c r="F29" s="23"/>
      <c r="G29" s="23"/>
      <c r="J29" s="3" t="s">
        <v>73</v>
      </c>
      <c r="K29" s="4"/>
      <c r="L29" s="4"/>
      <c r="M29" s="4"/>
      <c r="N29" s="6" t="str">
        <f>N7</f>
        <v>FY 18</v>
      </c>
      <c r="P29" s="3" t="s">
        <v>77</v>
      </c>
      <c r="Q29" s="4"/>
      <c r="R29" s="4"/>
      <c r="S29" s="4"/>
      <c r="T29" s="4"/>
      <c r="U29" s="4"/>
      <c r="V29" s="4"/>
      <c r="W29" s="4"/>
    </row>
    <row r="30" spans="2:23" x14ac:dyDescent="0.25">
      <c r="B30" s="23"/>
      <c r="C30" s="23"/>
      <c r="D30" s="23"/>
      <c r="E30" s="23"/>
      <c r="F30" s="23"/>
      <c r="G30" s="23"/>
      <c r="H30" s="23"/>
      <c r="K30" s="1" t="s">
        <v>15</v>
      </c>
    </row>
    <row r="31" spans="2:23" x14ac:dyDescent="0.25">
      <c r="B31" s="23"/>
      <c r="C31" s="23"/>
      <c r="D31" s="23"/>
      <c r="E31" s="23"/>
      <c r="F31" s="23"/>
      <c r="G31" s="23"/>
      <c r="H31" s="23"/>
      <c r="K31" s="12" t="s">
        <v>30</v>
      </c>
      <c r="N31" s="13">
        <v>888</v>
      </c>
      <c r="Q31" s="34" t="s">
        <v>78</v>
      </c>
    </row>
    <row r="32" spans="2:23" x14ac:dyDescent="0.25">
      <c r="B32" s="23"/>
      <c r="C32" s="23"/>
      <c r="D32" s="23"/>
      <c r="E32" s="23"/>
      <c r="F32" s="23"/>
      <c r="G32" s="23"/>
      <c r="H32" s="23"/>
      <c r="K32" s="12" t="s">
        <v>16</v>
      </c>
      <c r="N32" s="15">
        <v>9572</v>
      </c>
      <c r="Q32" s="34" t="s">
        <v>79</v>
      </c>
    </row>
    <row r="33" spans="2:17" x14ac:dyDescent="0.25">
      <c r="B33" s="23"/>
      <c r="C33" s="23"/>
      <c r="D33" s="23"/>
      <c r="E33" s="23"/>
      <c r="F33" s="23"/>
      <c r="G33" s="23"/>
      <c r="H33" s="23"/>
      <c r="K33" s="12" t="s">
        <v>32</v>
      </c>
      <c r="N33" s="15">
        <v>91</v>
      </c>
      <c r="Q33" s="34" t="s">
        <v>80</v>
      </c>
    </row>
    <row r="34" spans="2:17" x14ac:dyDescent="0.25">
      <c r="B34" s="23"/>
      <c r="C34" s="23"/>
      <c r="D34" s="23"/>
      <c r="E34" s="23"/>
      <c r="F34" s="23"/>
      <c r="G34" s="23"/>
      <c r="H34" s="23"/>
      <c r="K34" s="12" t="s">
        <v>33</v>
      </c>
      <c r="N34" s="15">
        <v>438</v>
      </c>
      <c r="Q34" s="1" t="s">
        <v>66</v>
      </c>
    </row>
    <row r="35" spans="2:17" x14ac:dyDescent="0.25">
      <c r="B35" s="23"/>
      <c r="C35" s="23"/>
      <c r="D35" s="23"/>
      <c r="E35" s="23"/>
      <c r="F35" s="23"/>
      <c r="G35" s="23"/>
      <c r="H35" s="23"/>
      <c r="K35" s="26" t="s">
        <v>17</v>
      </c>
      <c r="L35" s="19"/>
      <c r="M35" s="19"/>
      <c r="N35" s="20">
        <f>SUM(N31:N34)</f>
        <v>10989</v>
      </c>
    </row>
    <row r="36" spans="2:17" x14ac:dyDescent="0.25">
      <c r="B36" s="23"/>
      <c r="C36" s="23"/>
      <c r="D36" s="23"/>
      <c r="E36" s="23"/>
      <c r="F36" s="23"/>
      <c r="G36" s="23"/>
      <c r="H36" s="23"/>
    </row>
    <row r="37" spans="2:17" x14ac:dyDescent="0.25">
      <c r="B37" s="23"/>
      <c r="C37" s="23"/>
      <c r="D37" s="23"/>
      <c r="E37" s="23"/>
      <c r="F37" s="23"/>
      <c r="G37" s="23"/>
      <c r="H37" s="23"/>
      <c r="K37" s="1" t="s">
        <v>35</v>
      </c>
    </row>
    <row r="38" spans="2:17" x14ac:dyDescent="0.25">
      <c r="B38" s="23"/>
      <c r="C38" s="23"/>
      <c r="D38" s="23"/>
      <c r="E38" s="23"/>
      <c r="F38" s="23"/>
      <c r="G38" s="23"/>
      <c r="H38" s="23"/>
      <c r="K38" s="12" t="s">
        <v>34</v>
      </c>
      <c r="N38" s="15">
        <v>3448</v>
      </c>
      <c r="Q38" s="1" t="s">
        <v>75</v>
      </c>
    </row>
    <row r="39" spans="2:17" x14ac:dyDescent="0.25">
      <c r="B39" s="23"/>
      <c r="C39" s="23"/>
      <c r="D39" s="23"/>
      <c r="E39" s="23"/>
      <c r="F39" s="23"/>
      <c r="G39" s="23"/>
      <c r="H39" s="23"/>
      <c r="K39" s="12" t="s">
        <v>37</v>
      </c>
      <c r="N39" s="15">
        <v>753</v>
      </c>
      <c r="Q39" s="2" t="s">
        <v>67</v>
      </c>
    </row>
    <row r="40" spans="2:17" x14ac:dyDescent="0.25">
      <c r="B40" s="23"/>
      <c r="C40" s="23"/>
      <c r="D40" s="23"/>
      <c r="E40" s="23"/>
      <c r="F40" s="23"/>
      <c r="G40" s="23"/>
      <c r="H40" s="23"/>
      <c r="K40" s="12" t="s">
        <v>38</v>
      </c>
      <c r="N40" s="15">
        <v>1431</v>
      </c>
      <c r="Q40" s="1" t="s">
        <v>66</v>
      </c>
    </row>
    <row r="41" spans="2:17" x14ac:dyDescent="0.25">
      <c r="B41" s="23"/>
      <c r="C41" s="23"/>
      <c r="D41" s="23"/>
      <c r="E41" s="23"/>
      <c r="F41" s="23"/>
      <c r="G41" s="23"/>
      <c r="H41" s="23"/>
      <c r="K41" s="12" t="s">
        <v>39</v>
      </c>
      <c r="N41" s="15">
        <v>248</v>
      </c>
      <c r="Q41" s="1" t="s">
        <v>66</v>
      </c>
    </row>
    <row r="42" spans="2:17" x14ac:dyDescent="0.25">
      <c r="B42" s="23"/>
      <c r="C42" s="23"/>
      <c r="D42" s="23"/>
      <c r="E42" s="23"/>
      <c r="F42" s="23"/>
      <c r="G42" s="23"/>
      <c r="H42" s="23"/>
      <c r="K42" s="18" t="s">
        <v>36</v>
      </c>
      <c r="L42" s="19"/>
      <c r="M42" s="19"/>
      <c r="N42" s="20">
        <f>SUM(N38:N41)</f>
        <v>5880</v>
      </c>
    </row>
    <row r="43" spans="2:17" x14ac:dyDescent="0.25">
      <c r="B43" s="23"/>
      <c r="C43" s="23"/>
      <c r="D43" s="23"/>
      <c r="E43" s="23"/>
      <c r="F43" s="23"/>
      <c r="G43" s="23"/>
      <c r="H43" s="23"/>
    </row>
    <row r="44" spans="2:17" x14ac:dyDescent="0.25">
      <c r="B44" s="23"/>
      <c r="C44" s="23"/>
      <c r="D44" s="23"/>
      <c r="E44" s="23"/>
      <c r="F44" s="23"/>
      <c r="G44" s="23"/>
      <c r="H44" s="23"/>
      <c r="K44" s="24" t="s">
        <v>44</v>
      </c>
      <c r="L44" s="5"/>
      <c r="M44" s="5"/>
      <c r="N44" s="25">
        <f>+N42+N35</f>
        <v>16869</v>
      </c>
    </row>
    <row r="45" spans="2:17" x14ac:dyDescent="0.25">
      <c r="B45" s="23"/>
      <c r="C45" s="23"/>
      <c r="D45" s="23"/>
      <c r="E45" s="23"/>
      <c r="F45" s="23"/>
      <c r="G45" s="23"/>
      <c r="H45" s="23"/>
    </row>
    <row r="46" spans="2:17" x14ac:dyDescent="0.25">
      <c r="B46" s="23"/>
      <c r="C46" s="23"/>
      <c r="D46" s="23"/>
      <c r="E46" s="23"/>
      <c r="F46" s="23"/>
      <c r="G46" s="23"/>
      <c r="H46" s="23"/>
      <c r="K46" s="27" t="s">
        <v>18</v>
      </c>
      <c r="N46" s="28"/>
    </row>
    <row r="47" spans="2:17" x14ac:dyDescent="0.25">
      <c r="B47" s="23"/>
      <c r="C47" s="23"/>
      <c r="D47" s="23"/>
      <c r="E47" s="23"/>
      <c r="F47" s="23"/>
      <c r="G47" s="23"/>
      <c r="H47" s="23"/>
      <c r="K47" s="27" t="s">
        <v>45</v>
      </c>
      <c r="N47" s="28"/>
    </row>
    <row r="48" spans="2:17" x14ac:dyDescent="0.25">
      <c r="B48" s="23"/>
      <c r="C48" s="23"/>
      <c r="D48" s="23"/>
      <c r="E48" s="23"/>
      <c r="F48" s="23"/>
      <c r="G48" s="23"/>
      <c r="H48" s="23"/>
      <c r="K48" s="29" t="s">
        <v>40</v>
      </c>
      <c r="N48" s="15">
        <v>7184</v>
      </c>
      <c r="Q48" s="34" t="s">
        <v>81</v>
      </c>
    </row>
    <row r="49" spans="2:17" x14ac:dyDescent="0.25">
      <c r="B49" s="23"/>
      <c r="C49" s="30"/>
      <c r="D49" s="23"/>
      <c r="E49" s="23"/>
      <c r="F49" s="23"/>
      <c r="G49" s="23"/>
      <c r="H49" s="23"/>
      <c r="K49" s="12" t="s">
        <v>41</v>
      </c>
      <c r="N49" s="15">
        <v>4475</v>
      </c>
      <c r="Q49" s="34" t="s">
        <v>82</v>
      </c>
    </row>
    <row r="50" spans="2:17" x14ac:dyDescent="0.25">
      <c r="B50" s="23"/>
      <c r="C50" s="23"/>
      <c r="D50" s="23"/>
      <c r="E50" s="23"/>
      <c r="F50" s="23"/>
      <c r="G50" s="23"/>
      <c r="H50" s="23"/>
      <c r="K50" s="12" t="s">
        <v>42</v>
      </c>
      <c r="N50" s="15">
        <v>-649</v>
      </c>
      <c r="Q50" s="34" t="s">
        <v>83</v>
      </c>
    </row>
    <row r="51" spans="2:17" x14ac:dyDescent="0.25">
      <c r="B51" s="23"/>
      <c r="C51" s="30"/>
      <c r="D51" s="23"/>
      <c r="E51" s="23"/>
      <c r="F51" s="23"/>
      <c r="G51" s="23"/>
      <c r="H51" s="23"/>
      <c r="K51" s="12" t="s">
        <v>43</v>
      </c>
      <c r="N51" s="15">
        <v>6303</v>
      </c>
      <c r="Q51" s="34" t="s">
        <v>84</v>
      </c>
    </row>
    <row r="52" spans="2:17" x14ac:dyDescent="0.25">
      <c r="B52" s="23"/>
      <c r="C52" s="23"/>
      <c r="D52" s="23"/>
      <c r="E52" s="23"/>
      <c r="F52" s="23"/>
      <c r="G52" s="23"/>
      <c r="H52" s="23"/>
      <c r="K52" s="26" t="s">
        <v>46</v>
      </c>
      <c r="L52" s="19"/>
      <c r="M52" s="19"/>
      <c r="N52" s="21">
        <f>SUM(N48:N51)</f>
        <v>17313</v>
      </c>
    </row>
    <row r="53" spans="2:17" x14ac:dyDescent="0.25">
      <c r="B53" s="23"/>
      <c r="C53" s="23"/>
      <c r="D53" s="23"/>
      <c r="E53" s="23"/>
      <c r="F53" s="23"/>
      <c r="G53" s="23"/>
      <c r="H53" s="23"/>
      <c r="K53" s="12" t="s">
        <v>2</v>
      </c>
      <c r="N53" s="15">
        <v>221</v>
      </c>
      <c r="Q53" s="1" t="s">
        <v>74</v>
      </c>
    </row>
    <row r="54" spans="2:17" x14ac:dyDescent="0.25">
      <c r="B54" s="23"/>
      <c r="C54" s="30"/>
      <c r="D54" s="23"/>
      <c r="E54" s="23"/>
      <c r="F54" s="23"/>
      <c r="G54" s="23"/>
      <c r="H54" s="23"/>
      <c r="K54" s="18" t="s">
        <v>19</v>
      </c>
      <c r="L54" s="19"/>
      <c r="M54" s="19"/>
      <c r="N54" s="21">
        <f>+N52+N53</f>
        <v>17534</v>
      </c>
    </row>
    <row r="55" spans="2:17" x14ac:dyDescent="0.25">
      <c r="B55" s="23"/>
      <c r="C55" s="23"/>
      <c r="D55" s="23"/>
      <c r="E55" s="23"/>
      <c r="F55" s="23"/>
      <c r="G55" s="23"/>
      <c r="H55" s="23"/>
    </row>
    <row r="56" spans="2:17" x14ac:dyDescent="0.25">
      <c r="B56" s="23"/>
      <c r="C56" s="23"/>
      <c r="D56" s="23"/>
      <c r="E56" s="23"/>
      <c r="F56" s="23"/>
      <c r="G56" s="23"/>
      <c r="H56" s="23"/>
      <c r="K56" s="8" t="s">
        <v>20</v>
      </c>
      <c r="L56" s="5"/>
      <c r="M56" s="5"/>
      <c r="N56" s="25">
        <f>+N44+N54</f>
        <v>34403</v>
      </c>
    </row>
    <row r="57" spans="2:17" x14ac:dyDescent="0.25">
      <c r="B57" s="23"/>
      <c r="C57" s="31"/>
      <c r="D57" s="23"/>
      <c r="E57" s="23"/>
      <c r="F57" s="23"/>
      <c r="G57" s="23"/>
      <c r="H57" s="23"/>
    </row>
    <row r="58" spans="2:17" x14ac:dyDescent="0.25">
      <c r="B58" s="23"/>
      <c r="C58" s="23"/>
      <c r="D58" s="23"/>
      <c r="E58" s="23"/>
      <c r="F58" s="23"/>
      <c r="G58" s="23"/>
      <c r="H58" s="23"/>
      <c r="J58" s="1" t="s">
        <v>21</v>
      </c>
      <c r="N58" s="32">
        <f>+N27-N56</f>
        <v>0</v>
      </c>
    </row>
    <row r="59" spans="2:17" x14ac:dyDescent="0.25">
      <c r="B59" s="23"/>
      <c r="C59" s="30"/>
      <c r="D59" s="23"/>
      <c r="E59" s="23"/>
      <c r="F59" s="23"/>
      <c r="G59" s="23"/>
      <c r="H59" s="23"/>
    </row>
    <row r="60" spans="2:17" x14ac:dyDescent="0.25">
      <c r="B60" s="23"/>
      <c r="C60" s="23"/>
      <c r="D60" s="23"/>
      <c r="E60" s="23"/>
      <c r="F60" s="23"/>
      <c r="G60" s="23"/>
      <c r="H60" s="23"/>
    </row>
    <row r="61" spans="2:17" x14ac:dyDescent="0.25">
      <c r="B61" s="23"/>
      <c r="C61" s="23"/>
      <c r="D61" s="23"/>
      <c r="E61" s="23"/>
      <c r="F61" s="23"/>
      <c r="G61" s="23"/>
      <c r="H61" s="23"/>
    </row>
    <row r="62" spans="2:17" x14ac:dyDescent="0.25">
      <c r="B62" s="23"/>
      <c r="C62" s="23"/>
      <c r="D62" s="23"/>
      <c r="E62" s="23"/>
      <c r="F62" s="23"/>
      <c r="G62" s="23"/>
      <c r="H62" s="23"/>
    </row>
    <row r="63" spans="2:17" x14ac:dyDescent="0.25">
      <c r="B63" s="23"/>
      <c r="C63" s="23"/>
      <c r="D63" s="23"/>
      <c r="E63" s="23"/>
      <c r="F63" s="23"/>
      <c r="G63" s="23"/>
      <c r="H63" s="23"/>
    </row>
    <row r="64" spans="2:17" x14ac:dyDescent="0.25">
      <c r="B64" s="23"/>
      <c r="C64" s="23"/>
      <c r="D64" s="23"/>
      <c r="E64" s="23"/>
      <c r="F64" s="23"/>
      <c r="G64" s="23"/>
      <c r="H64" s="23"/>
    </row>
    <row r="65" spans="2:8" x14ac:dyDescent="0.25">
      <c r="B65" s="23"/>
      <c r="C65" s="30"/>
      <c r="D65" s="23"/>
      <c r="E65" s="23"/>
      <c r="F65" s="23"/>
      <c r="G65" s="23"/>
      <c r="H65" s="23"/>
    </row>
    <row r="66" spans="2:8" x14ac:dyDescent="0.25">
      <c r="B66" s="23"/>
      <c r="C66" s="23"/>
      <c r="D66" s="23"/>
      <c r="E66" s="23"/>
      <c r="F66" s="23"/>
      <c r="G66" s="23"/>
      <c r="H66" s="23"/>
    </row>
    <row r="67" spans="2:8" x14ac:dyDescent="0.25">
      <c r="B67" s="23"/>
      <c r="C67" s="23"/>
      <c r="D67" s="23"/>
      <c r="E67" s="23"/>
      <c r="F67" s="23"/>
      <c r="G67" s="23"/>
      <c r="H67" s="23"/>
    </row>
    <row r="68" spans="2:8" x14ac:dyDescent="0.25">
      <c r="B68" s="23"/>
      <c r="C68" s="30"/>
      <c r="D68" s="23"/>
      <c r="E68" s="23"/>
      <c r="F68" s="23"/>
      <c r="G68" s="23"/>
      <c r="H68" s="23"/>
    </row>
    <row r="69" spans="2:8" x14ac:dyDescent="0.25">
      <c r="B69" s="23"/>
      <c r="C69" s="23"/>
      <c r="D69" s="23"/>
      <c r="E69" s="23"/>
      <c r="F69" s="23"/>
      <c r="G69" s="23"/>
      <c r="H69" s="23"/>
    </row>
    <row r="70" spans="2:8" x14ac:dyDescent="0.25">
      <c r="B70" s="23"/>
      <c r="C70" s="23"/>
      <c r="D70" s="23"/>
      <c r="E70" s="23"/>
      <c r="F70" s="23"/>
      <c r="G70" s="23"/>
      <c r="H70" s="23"/>
    </row>
    <row r="71" spans="2:8" x14ac:dyDescent="0.25">
      <c r="B71" s="23"/>
      <c r="C71" s="23"/>
      <c r="D71" s="23"/>
      <c r="E71" s="23"/>
      <c r="F71" s="23"/>
      <c r="G71" s="23"/>
      <c r="H71" s="23"/>
    </row>
    <row r="72" spans="2:8" x14ac:dyDescent="0.25">
      <c r="B72" s="23"/>
      <c r="C72" s="23"/>
      <c r="D72" s="23"/>
      <c r="E72" s="23"/>
      <c r="F72" s="23"/>
      <c r="G72" s="23"/>
      <c r="H72" s="23"/>
    </row>
    <row r="73" spans="2:8" x14ac:dyDescent="0.25">
      <c r="B73" s="23"/>
      <c r="C73" s="23"/>
      <c r="D73" s="23"/>
      <c r="E73" s="23"/>
      <c r="F73" s="23"/>
      <c r="G73" s="23"/>
      <c r="H73" s="23"/>
    </row>
    <row r="74" spans="2:8" x14ac:dyDescent="0.25">
      <c r="B74" s="23"/>
      <c r="C74" s="23"/>
      <c r="D74" s="23"/>
      <c r="E74" s="23"/>
      <c r="F74" s="23"/>
      <c r="G74" s="23"/>
      <c r="H74" s="23"/>
    </row>
    <row r="75" spans="2:8" x14ac:dyDescent="0.25">
      <c r="B75" s="23"/>
      <c r="C75" s="23"/>
      <c r="D75" s="23"/>
      <c r="E75" s="23"/>
      <c r="F75" s="23"/>
      <c r="G75" s="23"/>
      <c r="H75" s="23"/>
    </row>
    <row r="76" spans="2:8" x14ac:dyDescent="0.25">
      <c r="B76" s="23"/>
      <c r="C76" s="23"/>
      <c r="D76" s="23"/>
      <c r="E76" s="23"/>
      <c r="F76" s="23"/>
      <c r="G76" s="23"/>
      <c r="H76" s="23"/>
    </row>
    <row r="77" spans="2:8" x14ac:dyDescent="0.25">
      <c r="B77" s="23"/>
      <c r="C77" s="23"/>
      <c r="D77" s="23"/>
      <c r="E77" s="23"/>
      <c r="F77" s="23"/>
      <c r="G77" s="23"/>
      <c r="H77" s="23"/>
    </row>
    <row r="78" spans="2:8" x14ac:dyDescent="0.25">
      <c r="B78" s="23"/>
      <c r="C78" s="23"/>
      <c r="D78" s="23"/>
      <c r="E78" s="23"/>
      <c r="F78" s="23"/>
      <c r="G78" s="23"/>
      <c r="H78" s="23"/>
    </row>
    <row r="79" spans="2:8" x14ac:dyDescent="0.25">
      <c r="B79" s="23"/>
      <c r="C79" s="23"/>
      <c r="D79" s="23"/>
      <c r="E79" s="23"/>
      <c r="F79" s="23"/>
      <c r="G79" s="23"/>
      <c r="H79" s="23"/>
    </row>
    <row r="80" spans="2:8" x14ac:dyDescent="0.25">
      <c r="B80" s="23"/>
      <c r="C80" s="23"/>
      <c r="D80" s="23"/>
      <c r="E80" s="23"/>
      <c r="F80" s="23"/>
      <c r="G80" s="23"/>
      <c r="H80" s="23"/>
    </row>
    <row r="81" spans="2:8" x14ac:dyDescent="0.25">
      <c r="B81" s="23"/>
      <c r="C81" s="23"/>
      <c r="D81" s="23"/>
      <c r="E81" s="23"/>
      <c r="F81" s="23"/>
      <c r="G81" s="23"/>
      <c r="H81" s="23"/>
    </row>
    <row r="82" spans="2:8" x14ac:dyDescent="0.25">
      <c r="B82" s="23"/>
      <c r="C82" s="23"/>
      <c r="D82" s="23"/>
      <c r="E82" s="23"/>
      <c r="F82" s="23"/>
      <c r="G82" s="23"/>
      <c r="H82" s="23"/>
    </row>
  </sheetData>
  <pageMargins left="0.7" right="0.7" top="0.75" bottom="0.75" header="0.3" footer="0.3"/>
  <pageSetup scale="41" orientation="portrait" r:id="rId1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VIV-Ent-Value</vt:lpstr>
      <vt:lpstr>'VIV-Ent-Value'!Print_Area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2019-05-25T22:27:00Z</dcterms:modified>
</cp:coreProperties>
</file>