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 (BIWS)\BIWS-All-Courses\100-Bonus-Case-Studies\109-LBO-Models\109-04-Simple-LBO-Model\"/>
    </mc:Choice>
  </mc:AlternateContent>
  <bookViews>
    <workbookView xWindow="0" yWindow="0" windowWidth="28800" windowHeight="137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K36" i="1"/>
  <c r="K32" i="1"/>
  <c r="K31" i="1"/>
  <c r="K30" i="1"/>
  <c r="K29" i="1"/>
  <c r="H23" i="1"/>
  <c r="I23" i="1"/>
  <c r="J23" i="1"/>
  <c r="K23" i="1"/>
  <c r="G23" i="1"/>
  <c r="H15" i="1"/>
  <c r="I15" i="1"/>
  <c r="J15" i="1"/>
  <c r="K15" i="1"/>
  <c r="G15" i="1"/>
  <c r="H13" i="1"/>
  <c r="I13" i="1"/>
  <c r="J13" i="1"/>
  <c r="K13" i="1"/>
  <c r="G13" i="1"/>
  <c r="H12" i="1"/>
  <c r="I12" i="1"/>
  <c r="J12" i="1"/>
  <c r="K12" i="1"/>
  <c r="G12" i="1"/>
  <c r="H10" i="1"/>
  <c r="I10" i="1"/>
  <c r="J10" i="1"/>
  <c r="K10" i="1"/>
  <c r="G10" i="1"/>
  <c r="H25" i="1"/>
  <c r="I25" i="1" s="1"/>
  <c r="J25" i="1" s="1"/>
  <c r="K25" i="1" s="1"/>
  <c r="G25" i="1"/>
  <c r="F25" i="1"/>
  <c r="H9" i="1"/>
  <c r="I9" i="1"/>
  <c r="J9" i="1"/>
  <c r="K9" i="1"/>
  <c r="G9" i="1"/>
  <c r="H19" i="1"/>
  <c r="I19" i="1"/>
  <c r="J19" i="1"/>
  <c r="K19" i="1"/>
  <c r="G19" i="1"/>
  <c r="I21" i="1"/>
  <c r="J21" i="1"/>
  <c r="K21" i="1" s="1"/>
  <c r="H21" i="1"/>
  <c r="I20" i="1"/>
  <c r="J20" i="1" s="1"/>
  <c r="K20" i="1" s="1"/>
  <c r="H20" i="1"/>
  <c r="H7" i="1"/>
  <c r="I7" i="1" s="1"/>
  <c r="J7" i="1" s="1"/>
  <c r="K7" i="1" s="1"/>
  <c r="G7" i="1"/>
</calcChain>
</file>

<file path=xl/sharedStrings.xml><?xml version="1.0" encoding="utf-8"?>
<sst xmlns="http://schemas.openxmlformats.org/spreadsheetml/2006/main" count="37" uniqueCount="34">
  <si>
    <t>Year 0</t>
  </si>
  <si>
    <t>Year 1</t>
  </si>
  <si>
    <t>Year 2</t>
  </si>
  <si>
    <t>Year 3</t>
  </si>
  <si>
    <t>Year 4</t>
  </si>
  <si>
    <t>Year 5</t>
  </si>
  <si>
    <t>CapEx = D&amp;A = 35MM (since PP&amp;E stays constant)</t>
  </si>
  <si>
    <t>Exit EV:</t>
  </si>
  <si>
    <t>Debt:</t>
  </si>
  <si>
    <t>Interest:</t>
  </si>
  <si>
    <t>EBT:</t>
  </si>
  <si>
    <t>Taxes:</t>
  </si>
  <si>
    <t>Beginning Debt:</t>
  </si>
  <si>
    <t>Net Income:</t>
  </si>
  <si>
    <t>Cash Flow Statement Adjustments:</t>
  </si>
  <si>
    <t>Plus: Depreciation:</t>
  </si>
  <si>
    <t>Less: CapEx:</t>
  </si>
  <si>
    <t>Debt Balance:</t>
  </si>
  <si>
    <t>EBITDA Exit Multiple:</t>
  </si>
  <si>
    <t>Equity Proceeds:</t>
  </si>
  <si>
    <t>Targeted MOIC:</t>
  </si>
  <si>
    <t>Initial Investment:</t>
  </si>
  <si>
    <t>So the initial investment is $400MM to get a 3x MOIC… they used $750MM of debt, so</t>
  </si>
  <si>
    <t>the total initial purchase price = $400 + $750 = $1150</t>
  </si>
  <si>
    <t>EBITDA constant.</t>
  </si>
  <si>
    <t>Initial Price:</t>
  </si>
  <si>
    <t>Multiple:</t>
  </si>
  <si>
    <t>Cash Generated:</t>
  </si>
  <si>
    <t>Cash Generated (assuming no debt repayment):</t>
  </si>
  <si>
    <t>"Source of Funds" at 6MM per year.</t>
  </si>
  <si>
    <t>EBITDA:</t>
  </si>
  <si>
    <t>D&amp;A:</t>
  </si>
  <si>
    <t>Tax Rate:</t>
  </si>
  <si>
    <t>Plus: Change in Working Capital: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</si>
</sst>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\x"/>
    <numFmt numFmtId="165" formatCode="_(* #,##0.0_);_(* \(#,##0.0\);_(* &quot;-&quot;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5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showGridLines="0" tabSelected="1" zoomScaleNormal="100" workbookViewId="0"/>
  </sheetViews>
  <sheetFormatPr defaultRowHeight="14.4" x14ac:dyDescent="0.3"/>
  <cols>
    <col min="1" max="1" width="2.77734375" customWidth="1"/>
  </cols>
  <sheetData>
    <row r="2" spans="2:13" x14ac:dyDescent="0.3">
      <c r="C2" t="s">
        <v>12</v>
      </c>
      <c r="E2">
        <v>750</v>
      </c>
    </row>
    <row r="3" spans="2:13" x14ac:dyDescent="0.3">
      <c r="C3" t="s">
        <v>9</v>
      </c>
      <c r="E3" s="2">
        <v>0.1</v>
      </c>
    </row>
    <row r="4" spans="2:13" x14ac:dyDescent="0.3">
      <c r="C4" t="s">
        <v>32</v>
      </c>
      <c r="E4" s="2">
        <v>0.4</v>
      </c>
    </row>
    <row r="6" spans="2:13" x14ac:dyDescent="0.3">
      <c r="F6" s="11" t="s">
        <v>0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5</v>
      </c>
    </row>
    <row r="7" spans="2:13" x14ac:dyDescent="0.3">
      <c r="B7" t="s">
        <v>30</v>
      </c>
      <c r="F7" s="3">
        <v>250</v>
      </c>
      <c r="G7" s="3">
        <f>+F7</f>
        <v>250</v>
      </c>
      <c r="H7" s="3">
        <f t="shared" ref="H7:K7" si="0">+G7</f>
        <v>250</v>
      </c>
      <c r="I7" s="3">
        <f t="shared" si="0"/>
        <v>250</v>
      </c>
      <c r="J7" s="3">
        <f t="shared" si="0"/>
        <v>250</v>
      </c>
      <c r="K7" s="3">
        <f t="shared" si="0"/>
        <v>250</v>
      </c>
      <c r="M7" t="s">
        <v>24</v>
      </c>
    </row>
    <row r="9" spans="2:13" x14ac:dyDescent="0.3">
      <c r="B9" t="s">
        <v>31</v>
      </c>
      <c r="G9" s="3">
        <f>-G19</f>
        <v>-35</v>
      </c>
      <c r="H9" s="3">
        <f t="shared" ref="H9:K9" si="1">-H19</f>
        <v>-35</v>
      </c>
      <c r="I9" s="3">
        <f t="shared" si="1"/>
        <v>-35</v>
      </c>
      <c r="J9" s="3">
        <f t="shared" si="1"/>
        <v>-35</v>
      </c>
      <c r="K9" s="3">
        <f t="shared" si="1"/>
        <v>-35</v>
      </c>
      <c r="M9" t="s">
        <v>6</v>
      </c>
    </row>
    <row r="10" spans="2:13" x14ac:dyDescent="0.3">
      <c r="B10" t="s">
        <v>9</v>
      </c>
      <c r="G10" s="3">
        <f>-$E$3*F25</f>
        <v>-75</v>
      </c>
      <c r="H10" s="3">
        <f t="shared" ref="H10:K10" si="2">-$E$3*G25</f>
        <v>-75</v>
      </c>
      <c r="I10" s="3">
        <f t="shared" si="2"/>
        <v>-75</v>
      </c>
      <c r="J10" s="3">
        <f t="shared" si="2"/>
        <v>-75</v>
      </c>
      <c r="K10" s="3">
        <f t="shared" si="2"/>
        <v>-75</v>
      </c>
    </row>
    <row r="12" spans="2:13" x14ac:dyDescent="0.3">
      <c r="B12" t="s">
        <v>10</v>
      </c>
      <c r="G12" s="3">
        <f>+G7+G9+G10</f>
        <v>140</v>
      </c>
      <c r="H12" s="3">
        <f t="shared" ref="H12:K12" si="3">+H7+H9+H10</f>
        <v>140</v>
      </c>
      <c r="I12" s="3">
        <f t="shared" si="3"/>
        <v>140</v>
      </c>
      <c r="J12" s="3">
        <f t="shared" si="3"/>
        <v>140</v>
      </c>
      <c r="K12" s="3">
        <f t="shared" si="3"/>
        <v>140</v>
      </c>
    </row>
    <row r="13" spans="2:13" x14ac:dyDescent="0.3">
      <c r="B13" t="s">
        <v>11</v>
      </c>
      <c r="G13" s="3">
        <f>-$E$4*G12</f>
        <v>-56</v>
      </c>
      <c r="H13" s="3">
        <f t="shared" ref="H13:K13" si="4">-$E$4*H12</f>
        <v>-56</v>
      </c>
      <c r="I13" s="3">
        <f t="shared" si="4"/>
        <v>-56</v>
      </c>
      <c r="J13" s="3">
        <f t="shared" si="4"/>
        <v>-56</v>
      </c>
      <c r="K13" s="3">
        <f t="shared" si="4"/>
        <v>-56</v>
      </c>
    </row>
    <row r="15" spans="2:13" x14ac:dyDescent="0.3">
      <c r="B15" t="s">
        <v>13</v>
      </c>
      <c r="G15" s="3">
        <f>+G12+G13</f>
        <v>84</v>
      </c>
      <c r="H15" s="3">
        <f t="shared" ref="H15:K15" si="5">+H12+H13</f>
        <v>84</v>
      </c>
      <c r="I15" s="3">
        <f t="shared" si="5"/>
        <v>84</v>
      </c>
      <c r="J15" s="3">
        <f t="shared" si="5"/>
        <v>84</v>
      </c>
      <c r="K15" s="3">
        <f t="shared" si="5"/>
        <v>84</v>
      </c>
    </row>
    <row r="17" spans="2:13" x14ac:dyDescent="0.3">
      <c r="B17" s="4" t="s">
        <v>14</v>
      </c>
    </row>
    <row r="19" spans="2:13" x14ac:dyDescent="0.3">
      <c r="B19" t="s">
        <v>15</v>
      </c>
      <c r="G19" s="3">
        <f>-G21</f>
        <v>35</v>
      </c>
      <c r="H19" s="3">
        <f t="shared" ref="H19:K19" si="6">-H21</f>
        <v>35</v>
      </c>
      <c r="I19" s="3">
        <f t="shared" si="6"/>
        <v>35</v>
      </c>
      <c r="J19" s="3">
        <f t="shared" si="6"/>
        <v>35</v>
      </c>
      <c r="K19" s="3">
        <f t="shared" si="6"/>
        <v>35</v>
      </c>
      <c r="M19" t="s">
        <v>6</v>
      </c>
    </row>
    <row r="20" spans="2:13" x14ac:dyDescent="0.3">
      <c r="B20" t="s">
        <v>33</v>
      </c>
      <c r="G20" s="3">
        <v>6</v>
      </c>
      <c r="H20" s="3">
        <f>+G20</f>
        <v>6</v>
      </c>
      <c r="I20" s="3">
        <f t="shared" ref="I20:K20" si="7">+H20</f>
        <v>6</v>
      </c>
      <c r="J20" s="3">
        <f t="shared" si="7"/>
        <v>6</v>
      </c>
      <c r="K20" s="3">
        <f t="shared" si="7"/>
        <v>6</v>
      </c>
      <c r="M20" t="s">
        <v>29</v>
      </c>
    </row>
    <row r="21" spans="2:13" x14ac:dyDescent="0.3">
      <c r="B21" t="s">
        <v>16</v>
      </c>
      <c r="G21" s="3">
        <v>-35</v>
      </c>
      <c r="H21" s="3">
        <f>+G21</f>
        <v>-35</v>
      </c>
      <c r="I21" s="3">
        <f t="shared" ref="I21:K21" si="8">+H21</f>
        <v>-35</v>
      </c>
      <c r="J21" s="3">
        <f t="shared" si="8"/>
        <v>-35</v>
      </c>
      <c r="K21" s="3">
        <f t="shared" si="8"/>
        <v>-35</v>
      </c>
      <c r="M21" t="s">
        <v>6</v>
      </c>
    </row>
    <row r="22" spans="2:13" x14ac:dyDescent="0.3">
      <c r="G22" s="3"/>
      <c r="H22" s="3"/>
      <c r="I22" s="3"/>
      <c r="J22" s="3"/>
      <c r="K22" s="3"/>
    </row>
    <row r="23" spans="2:13" x14ac:dyDescent="0.3">
      <c r="B23" t="s">
        <v>28</v>
      </c>
      <c r="G23" s="3">
        <f>+G15+G19+G20+G21</f>
        <v>90</v>
      </c>
      <c r="H23" s="3">
        <f t="shared" ref="H23:K23" si="9">+H15+H19+H20+H21</f>
        <v>90</v>
      </c>
      <c r="I23" s="3">
        <f t="shared" si="9"/>
        <v>90</v>
      </c>
      <c r="J23" s="3">
        <f t="shared" si="9"/>
        <v>90</v>
      </c>
      <c r="K23" s="3">
        <f t="shared" si="9"/>
        <v>90</v>
      </c>
    </row>
    <row r="25" spans="2:13" x14ac:dyDescent="0.3">
      <c r="B25" t="s">
        <v>17</v>
      </c>
      <c r="F25" s="3">
        <f>+E2</f>
        <v>750</v>
      </c>
      <c r="G25" s="3">
        <f>+F25</f>
        <v>750</v>
      </c>
      <c r="H25" s="3">
        <f t="shared" ref="H25:K25" si="10">+G25</f>
        <v>750</v>
      </c>
      <c r="I25" s="3">
        <f t="shared" si="10"/>
        <v>750</v>
      </c>
      <c r="J25" s="3">
        <f t="shared" si="10"/>
        <v>750</v>
      </c>
      <c r="K25" s="3">
        <f t="shared" si="10"/>
        <v>750</v>
      </c>
    </row>
    <row r="27" spans="2:13" x14ac:dyDescent="0.3">
      <c r="I27" t="s">
        <v>18</v>
      </c>
      <c r="K27" s="1">
        <v>6</v>
      </c>
    </row>
    <row r="29" spans="2:13" x14ac:dyDescent="0.3">
      <c r="I29" t="s">
        <v>7</v>
      </c>
      <c r="K29" s="3">
        <f>+K27*K7</f>
        <v>1500</v>
      </c>
    </row>
    <row r="30" spans="2:13" x14ac:dyDescent="0.3">
      <c r="I30" t="s">
        <v>8</v>
      </c>
      <c r="K30" s="3">
        <f>-K25</f>
        <v>-750</v>
      </c>
    </row>
    <row r="31" spans="2:13" x14ac:dyDescent="0.3">
      <c r="I31" t="s">
        <v>27</v>
      </c>
      <c r="K31" s="3">
        <f>SUM(G23:K23)</f>
        <v>450</v>
      </c>
    </row>
    <row r="32" spans="2:13" x14ac:dyDescent="0.3">
      <c r="I32" t="s">
        <v>19</v>
      </c>
      <c r="K32" s="3">
        <f>SUM(K29:K31)</f>
        <v>1200</v>
      </c>
    </row>
    <row r="34" spans="9:13" x14ac:dyDescent="0.3">
      <c r="I34" t="s">
        <v>20</v>
      </c>
      <c r="K34" s="1">
        <v>3</v>
      </c>
    </row>
    <row r="36" spans="9:13" x14ac:dyDescent="0.3">
      <c r="I36" t="s">
        <v>21</v>
      </c>
      <c r="K36" s="3">
        <f>+K32/K34</f>
        <v>400</v>
      </c>
    </row>
    <row r="38" spans="9:13" x14ac:dyDescent="0.3">
      <c r="I38" s="5" t="s">
        <v>25</v>
      </c>
      <c r="J38" s="6"/>
      <c r="K38" s="7">
        <f>+K36+E2</f>
        <v>1150</v>
      </c>
      <c r="M38" t="s">
        <v>22</v>
      </c>
    </row>
    <row r="39" spans="9:13" x14ac:dyDescent="0.3">
      <c r="I39" s="8" t="s">
        <v>26</v>
      </c>
      <c r="J39" s="9"/>
      <c r="K39" s="10">
        <f>+K38/F7</f>
        <v>4.5999999999999996</v>
      </c>
      <c r="M39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2014-04-29T19:37:43Z</dcterms:created>
  <dcterms:modified xsi:type="dcterms:W3CDTF">2014-06-16T05:13:11Z</dcterms:modified>
</cp:coreProperties>
</file>